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omggymnasium-my.sharepoint.com/personal/antje_hanusch_omg-neufahrn_de/Documents/Schule/Robotik/WRO-2024/"/>
    </mc:Choice>
  </mc:AlternateContent>
  <xr:revisionPtr revIDLastSave="0" documentId="8_{F8604FDF-DEF2-483F-988F-C492142653B5}" xr6:coauthVersionLast="47" xr6:coauthVersionMax="47" xr10:uidLastSave="{00000000-0000-0000-0000-000000000000}"/>
  <bookViews>
    <workbookView xWindow="0" yWindow="0" windowWidth="15670" windowHeight="6020" firstSheet="3" activeTab="3" xr2:uid="{00000000-000D-0000-FFFF-FFFF00000000}"/>
  </bookViews>
  <sheets>
    <sheet name="Junioren1" sheetId="7" r:id="rId1"/>
    <sheet name="Junioren2" sheetId="5" r:id="rId2"/>
    <sheet name="Teams Senior" sheetId="6" r:id="rId3"/>
    <sheet name="ZeitplanRM-ElementaryJunior" sheetId="8" r:id="rId4"/>
    <sheet name="ZeitplanRM-JuniorSenior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A8" i="1" s="1"/>
  <c r="B8" i="1" s="1"/>
  <c r="A10" i="1" s="1"/>
  <c r="B10" i="1" s="1"/>
  <c r="A11" i="1" s="1"/>
  <c r="B11" i="1" s="1"/>
  <c r="A12" i="1" s="1"/>
  <c r="B12" i="1" s="1"/>
  <c r="A14" i="1" s="1"/>
  <c r="B14" i="1" s="1"/>
  <c r="A21" i="1" s="1"/>
  <c r="B21" i="1" s="1"/>
  <c r="A22" i="1" s="1"/>
  <c r="B22" i="1" s="1"/>
  <c r="A23" i="1" s="1"/>
  <c r="B23" i="1" s="1"/>
  <c r="A25" i="1" s="1"/>
  <c r="B25" i="1" s="1"/>
  <c r="A32" i="1" s="1"/>
  <c r="B32" i="1" s="1"/>
  <c r="A33" i="1" s="1"/>
  <c r="B33" i="1" s="1"/>
  <c r="A34" i="1" s="1"/>
  <c r="B34" i="1" s="1"/>
  <c r="A36" i="1" s="1"/>
  <c r="B36" i="1" s="1"/>
  <c r="A43" i="1" s="1"/>
  <c r="B43" i="1" s="1"/>
  <c r="A44" i="1" s="1"/>
  <c r="B44" i="1" s="1"/>
  <c r="A45" i="1" s="1"/>
  <c r="B45" i="1" s="1"/>
  <c r="A47" i="1" s="1"/>
  <c r="B47" i="1" s="1"/>
  <c r="A54" i="1" s="1"/>
  <c r="B54" i="1" s="1"/>
  <c r="A56" i="1" s="1"/>
  <c r="A8" i="8"/>
  <c r="C51" i="8"/>
  <c r="D51" i="8"/>
  <c r="C50" i="8"/>
  <c r="D50" i="8"/>
  <c r="C49" i="8"/>
  <c r="D49" i="8"/>
  <c r="C40" i="8"/>
  <c r="D40" i="8"/>
  <c r="C39" i="8"/>
  <c r="D39" i="8"/>
  <c r="C38" i="8"/>
  <c r="D38" i="8"/>
  <c r="C29" i="8"/>
  <c r="D29" i="8"/>
  <c r="C28" i="8"/>
  <c r="D28" i="8"/>
  <c r="C27" i="8"/>
  <c r="D27" i="8"/>
  <c r="C18" i="8"/>
  <c r="D18" i="8"/>
  <c r="C17" i="8"/>
  <c r="D17" i="8"/>
  <c r="C16" i="8"/>
  <c r="D16" i="8"/>
  <c r="D52" i="1"/>
  <c r="D51" i="1"/>
  <c r="D50" i="1"/>
  <c r="C50" i="1"/>
  <c r="C52" i="1"/>
  <c r="C51" i="1"/>
  <c r="D41" i="1"/>
  <c r="D40" i="1"/>
  <c r="D39" i="1"/>
  <c r="C41" i="1"/>
  <c r="C40" i="1"/>
  <c r="C39" i="1"/>
  <c r="D18" i="1"/>
  <c r="A10" i="8" l="1"/>
  <c r="B10" i="8" s="1"/>
  <c r="A11" i="8" s="1"/>
  <c r="A20" i="8" s="1"/>
  <c r="B20" i="8" s="1"/>
  <c r="A21" i="8" s="1"/>
  <c r="B21" i="8" s="1"/>
  <c r="A22" i="8" s="1"/>
  <c r="B22" i="8" s="1"/>
  <c r="A24" i="8" s="1"/>
  <c r="B24" i="8" s="1"/>
  <c r="A31" i="8" s="1"/>
  <c r="B31" i="8" s="1"/>
  <c r="A32" i="8" s="1"/>
  <c r="B32" i="8" s="1"/>
  <c r="A33" i="8" s="1"/>
  <c r="B33" i="8" s="1"/>
  <c r="A35" i="8" s="1"/>
  <c r="B35" i="8" s="1"/>
  <c r="A42" i="8" s="1"/>
  <c r="B42" i="8" s="1"/>
  <c r="A43" i="8" s="1"/>
  <c r="B43" i="8" s="1"/>
  <c r="A44" i="8" s="1"/>
  <c r="B44" i="8" s="1"/>
  <c r="A46" i="8" s="1"/>
  <c r="B46" i="8" s="1"/>
  <c r="A53" i="8" s="1"/>
  <c r="A55" i="8" s="1"/>
  <c r="D29" i="1"/>
  <c r="D28" i="1"/>
  <c r="D30" i="1"/>
  <c r="C29" i="1"/>
  <c r="C28" i="1"/>
  <c r="C30" i="1"/>
  <c r="C17" i="1"/>
  <c r="D17" i="1"/>
  <c r="D19" i="1"/>
  <c r="C18" i="1"/>
  <c r="C19" i="1"/>
</calcChain>
</file>

<file path=xl/sharedStrings.xml><?xml version="1.0" encoding="utf-8"?>
<sst xmlns="http://schemas.openxmlformats.org/spreadsheetml/2006/main" count="104" uniqueCount="43">
  <si>
    <t>Teamnummer</t>
  </si>
  <si>
    <t>Teamname</t>
  </si>
  <si>
    <t>Team 1e</t>
  </si>
  <si>
    <t>Die Bots</t>
  </si>
  <si>
    <t>&lt;- hier eingetragene Teamnamen werden im Zeitplan übernommen</t>
  </si>
  <si>
    <t>Team 2e</t>
  </si>
  <si>
    <t>Robo Bananas</t>
  </si>
  <si>
    <t>Team 3e</t>
  </si>
  <si>
    <t>Die SPs</t>
  </si>
  <si>
    <t>Team 1j</t>
  </si>
  <si>
    <t>Team Hacktor</t>
  </si>
  <si>
    <t>Team 2j</t>
  </si>
  <si>
    <t>Kangaroos</t>
  </si>
  <si>
    <t>Team 3j</t>
  </si>
  <si>
    <t>Universal Robots</t>
  </si>
  <si>
    <t>Team 1s</t>
  </si>
  <si>
    <t>Name 1s</t>
  </si>
  <si>
    <t>Team 2s</t>
  </si>
  <si>
    <t>Name 2s</t>
  </si>
  <si>
    <t>Team 3s</t>
  </si>
  <si>
    <t>Name 3s</t>
  </si>
  <si>
    <t>Standort, Datum</t>
  </si>
  <si>
    <t>Zeitplan RoboMission Junior 17.05.2024</t>
  </si>
  <si>
    <t>Eintreffen der Teams</t>
  </si>
  <si>
    <t>Eröffnung</t>
  </si>
  <si>
    <t>Bauteile-Check</t>
  </si>
  <si>
    <t>Bauphase 120min</t>
  </si>
  <si>
    <t>Robot Check</t>
  </si>
  <si>
    <t>Wertungsrunde 1</t>
  </si>
  <si>
    <t>Tisch A</t>
  </si>
  <si>
    <t>Tisch B</t>
  </si>
  <si>
    <t>Elementary</t>
  </si>
  <si>
    <t>Junior</t>
  </si>
  <si>
    <t>Auswertung / Pause</t>
  </si>
  <si>
    <t>Umbauphase 60min</t>
  </si>
  <si>
    <t>Wertungsrunde 2</t>
  </si>
  <si>
    <t>Umbauphase 30min</t>
  </si>
  <si>
    <t>Wertungsrunde 3</t>
  </si>
  <si>
    <t>Wertungsrunde 4</t>
  </si>
  <si>
    <t>Siegerehrung</t>
  </si>
  <si>
    <t>Zeitplan RoboMission, 6 Teams in 2 Altersklassen</t>
  </si>
  <si>
    <t>Mittagspause</t>
  </si>
  <si>
    <t>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</si>
</sst>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Arial"/>
      <family val="2"/>
    </font>
    <font>
      <sz val="11"/>
      <color theme="1"/>
      <name val="Arial"/>
      <family val="2"/>
    </font>
    <font>
      <b/>
      <sz val="18"/>
      <color rgb="FF565655"/>
      <name val="Arial"/>
      <family val="2"/>
    </font>
    <font>
      <b/>
      <sz val="18"/>
      <color theme="0"/>
      <name val="Arial"/>
      <family val="2"/>
    </font>
    <font>
      <b/>
      <sz val="14"/>
      <color rgb="FFF7941D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DE7D1"/>
        <bgColor indexed="64"/>
      </patternFill>
    </fill>
    <fill>
      <patternFill patternType="solid">
        <fgColor rgb="FFEE7D09"/>
        <bgColor indexed="64"/>
      </patternFill>
    </fill>
    <fill>
      <patternFill patternType="solid">
        <fgColor rgb="FFE53424"/>
        <bgColor indexed="64"/>
      </patternFill>
    </fill>
    <fill>
      <patternFill patternType="solid">
        <fgColor rgb="FF54AB33"/>
        <bgColor indexed="64"/>
      </patternFill>
    </fill>
    <fill>
      <patternFill patternType="solid">
        <fgColor rgb="FFF3F8ED"/>
        <bgColor indexed="64"/>
      </patternFill>
    </fill>
    <fill>
      <patternFill patternType="solid">
        <fgColor rgb="FFF6B89F"/>
        <bgColor indexed="64"/>
      </patternFill>
    </fill>
    <fill>
      <patternFill patternType="solid">
        <fgColor rgb="FFF7941D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20" fontId="6" fillId="0" borderId="0" xfId="0" applyNumberFormat="1" applyFont="1" applyAlignment="1">
      <alignment horizontal="center" vertical="center"/>
    </xf>
    <xf numFmtId="20" fontId="6" fillId="0" borderId="0" xfId="0" applyNumberFormat="1" applyFont="1"/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left" vertical="center"/>
    </xf>
    <xf numFmtId="0" fontId="10" fillId="8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10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20" fontId="6" fillId="0" borderId="3" xfId="0" applyNumberFormat="1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0" fontId="10" fillId="11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4" borderId="0" xfId="0" applyFont="1" applyFill="1" applyAlignment="1">
      <alignment horizontal="left" vertical="center"/>
    </xf>
  </cellXfs>
  <cellStyles count="31"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8" builtinId="9" hidden="1"/>
    <cellStyle name="Besuchter Hyperlink" xfId="30" builtinId="9" hidden="1"/>
    <cellStyle name="Besuchter Hyperlink" xfId="26" builtinId="9" hidden="1"/>
    <cellStyle name="Besuchter Hyperlink" xfId="18" builtinId="9" hidden="1"/>
    <cellStyle name="Besuchter Hyperlink" xfId="8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0" builtinId="9" hidden="1"/>
    <cellStyle name="Besuchter Hyperlink" xfId="4" builtinId="9" hidden="1"/>
    <cellStyle name="Besuchter Hyperlink" xfId="6" builtinId="9" hidden="1"/>
    <cellStyle name="Besuchter Hyperlink" xfId="2" builtinId="9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9" builtinId="8" hidden="1"/>
    <cellStyle name="Link" xfId="27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3" builtinId="8" hidden="1"/>
    <cellStyle name="Link" xfId="5" builtinId="8" hidden="1"/>
    <cellStyle name="Link" xfId="1" builtinId="8" hidden="1"/>
    <cellStyle name="Standard" xfId="0" builtinId="0"/>
  </cellStyles>
  <dxfs count="0"/>
  <tableStyles count="0" defaultTableStyle="TableStyleMedium9" defaultPivotStyle="PivotStyleLight16"/>
  <colors>
    <mruColors>
      <color rgb="FFF6B89F"/>
      <color rgb="FFEE7D09"/>
      <color rgb="FF54AB33"/>
      <color rgb="FFF6A825"/>
      <color rgb="FF565655"/>
      <color rgb="FFE53424"/>
      <color rgb="FFFDE7D1"/>
      <color rgb="FFF3F8ED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122893</xdr:colOff>
      <xdr:row>0</xdr:row>
      <xdr:rowOff>123965</xdr:rowOff>
    </xdr:from>
    <xdr:to>
      <xdr:col>2</xdr:col>
      <xdr:colOff>1009686</xdr:colOff>
      <xdr:row>0</xdr:row>
      <xdr:rowOff>663965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5EECE7-B471-4704-8F69-2ED8165BB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 rot="5400000">
          <a:off x="1029715" y="-782857"/>
          <a:ext cx="540000" cy="2353643"/>
        </a:xfrm>
        <a:prstGeom prst="rect">
          <a:avLst/>
        </a:prstGeom>
      </xdr:spPr>
    </xdr:pic>
    <xdr:clientData/>
  </xdr:twoCellAnchor>
  <xdr:twoCellAnchor editAs="oneCell">
    <xdr:from>
      <xdr:col>3</xdr:col>
      <xdr:colOff>747914</xdr:colOff>
      <xdr:row>0</xdr:row>
      <xdr:rowOff>35719</xdr:rowOff>
    </xdr:from>
    <xdr:to>
      <xdr:col>3</xdr:col>
      <xdr:colOff>2275654</xdr:colOff>
      <xdr:row>0</xdr:row>
      <xdr:rowOff>582069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0F8D51D-D20E-4DA2-8595-50EDF998B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 rot="5400000">
          <a:off x="4826359" y="-461326"/>
          <a:ext cx="540000" cy="15340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122893</xdr:colOff>
      <xdr:row>0</xdr:row>
      <xdr:rowOff>123965</xdr:rowOff>
    </xdr:from>
    <xdr:to>
      <xdr:col>2</xdr:col>
      <xdr:colOff>962061</xdr:colOff>
      <xdr:row>0</xdr:row>
      <xdr:rowOff>663965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 rot="5400000">
          <a:off x="1034477" y="-787619"/>
          <a:ext cx="540000" cy="2363168"/>
        </a:xfrm>
        <a:prstGeom prst="rect">
          <a:avLst/>
        </a:prstGeom>
      </xdr:spPr>
    </xdr:pic>
    <xdr:clientData/>
  </xdr:twoCellAnchor>
  <xdr:twoCellAnchor editAs="oneCell">
    <xdr:from>
      <xdr:col>3</xdr:col>
      <xdr:colOff>747914</xdr:colOff>
      <xdr:row>0</xdr:row>
      <xdr:rowOff>35719</xdr:rowOff>
    </xdr:from>
    <xdr:to>
      <xdr:col>3</xdr:col>
      <xdr:colOff>2282004</xdr:colOff>
      <xdr:row>0</xdr:row>
      <xdr:rowOff>575719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FC1AA23-0BCF-4E4C-99E0-B6AA7E8D4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 rot="5400000">
          <a:off x="4840647" y="-461326"/>
          <a:ext cx="540000" cy="1534090"/>
        </a:xfrm>
        <a:prstGeom prst="rect">
          <a:avLst/>
        </a:prstGeom>
      </xdr:spPr>
    </xdr:pic>
    <xdr:clientData/>
  </xdr:twoCellAnchor>
  <xdr:twoCellAnchor editAs="oneCell">
    <xdr:from>
      <xdr:col>0</xdr:col>
      <xdr:colOff>122893</xdr:colOff>
      <xdr:row>0</xdr:row>
      <xdr:rowOff>123965</xdr:rowOff>
    </xdr:from>
    <xdr:to>
      <xdr:col>2</xdr:col>
      <xdr:colOff>1066836</xdr:colOff>
      <xdr:row>0</xdr:row>
      <xdr:rowOff>663965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620121D-9020-41A1-B4F8-B459EA68E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 rot="5400000">
          <a:off x="1058290" y="-811432"/>
          <a:ext cx="540000" cy="2410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>
      <selection activeCell="B4" sqref="B4"/>
    </sheetView>
  </sheetViews>
  <sheetFormatPr defaultColWidth="11" defaultRowHeight="14.45"/>
  <cols>
    <col min="1" max="1" width="11.7109375" bestFit="1" customWidth="1"/>
  </cols>
  <sheetData>
    <row r="1" spans="1:3">
      <c r="A1" s="1" t="s">
        <v>0</v>
      </c>
      <c r="B1" s="1" t="s">
        <v>1</v>
      </c>
    </row>
    <row r="2" spans="1:3">
      <c r="A2" s="2" t="s">
        <v>2</v>
      </c>
      <c r="B2" s="2" t="s">
        <v>3</v>
      </c>
      <c r="C2" t="s">
        <v>4</v>
      </c>
    </row>
    <row r="3" spans="1:3">
      <c r="A3" s="2" t="s">
        <v>5</v>
      </c>
      <c r="B3" s="2" t="s">
        <v>6</v>
      </c>
    </row>
    <row r="4" spans="1:3">
      <c r="A4" s="2" t="s">
        <v>7</v>
      </c>
      <c r="B4" s="2" t="s">
        <v>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B8" sqref="B8"/>
    </sheetView>
  </sheetViews>
  <sheetFormatPr defaultColWidth="11.42578125" defaultRowHeight="14.45"/>
  <cols>
    <col min="1" max="1" width="11.7109375" bestFit="1" customWidth="1"/>
  </cols>
  <sheetData>
    <row r="1" spans="1:3">
      <c r="A1" s="1" t="s">
        <v>0</v>
      </c>
      <c r="B1" s="1" t="s">
        <v>1</v>
      </c>
    </row>
    <row r="2" spans="1:3">
      <c r="A2" s="2" t="s">
        <v>9</v>
      </c>
      <c r="B2" s="2" t="s">
        <v>10</v>
      </c>
      <c r="C2" t="s">
        <v>4</v>
      </c>
    </row>
    <row r="3" spans="1:3">
      <c r="A3" s="2" t="s">
        <v>11</v>
      </c>
      <c r="B3" s="2" t="s">
        <v>12</v>
      </c>
    </row>
    <row r="4" spans="1:3">
      <c r="A4" s="2" t="s">
        <v>13</v>
      </c>
      <c r="B4" s="2" t="s">
        <v>14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2" sqref="B2"/>
    </sheetView>
  </sheetViews>
  <sheetFormatPr defaultColWidth="11.42578125" defaultRowHeight="14.45"/>
  <cols>
    <col min="1" max="1" width="11.7109375" bestFit="1" customWidth="1"/>
    <col min="2" max="2" width="12" customWidth="1"/>
  </cols>
  <sheetData>
    <row r="1" spans="1:3">
      <c r="A1" s="1" t="s">
        <v>0</v>
      </c>
      <c r="B1" s="1" t="s">
        <v>1</v>
      </c>
    </row>
    <row r="2" spans="1:3">
      <c r="A2" s="2" t="s">
        <v>15</v>
      </c>
      <c r="B2" s="2" t="s">
        <v>16</v>
      </c>
      <c r="C2" t="s">
        <v>4</v>
      </c>
    </row>
    <row r="3" spans="1:3">
      <c r="A3" s="2" t="s">
        <v>17</v>
      </c>
      <c r="B3" s="2" t="s">
        <v>18</v>
      </c>
    </row>
    <row r="4" spans="1:3">
      <c r="A4" s="2" t="s">
        <v>19</v>
      </c>
      <c r="B4" s="2" t="s">
        <v>20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24173-5C2A-4F65-A42C-90DF624FF366}">
  <dimension ref="A1:H71"/>
  <sheetViews>
    <sheetView tabSelected="1" zoomScale="80" zoomScaleNormal="80" zoomScalePageLayoutView="90" workbookViewId="0">
      <selection activeCell="F3" sqref="F3"/>
    </sheetView>
  </sheetViews>
  <sheetFormatPr defaultColWidth="11.42578125" defaultRowHeight="14.1"/>
  <cols>
    <col min="1" max="2" width="11.42578125" style="3"/>
    <col min="3" max="3" width="31.7109375" style="4" customWidth="1"/>
    <col min="4" max="4" width="34.7109375" style="4" customWidth="1"/>
    <col min="5" max="5" width="16" style="4" bestFit="1" customWidth="1"/>
    <col min="6" max="6" width="11.42578125" style="4"/>
    <col min="7" max="7" width="19.140625" style="4" customWidth="1"/>
    <col min="8" max="8" width="27.28515625" style="4" customWidth="1"/>
    <col min="9" max="9" width="19.28515625" style="4" customWidth="1"/>
    <col min="10" max="16384" width="11.42578125" style="4"/>
  </cols>
  <sheetData>
    <row r="1" spans="1:5" ht="56.25" customHeight="1">
      <c r="A1" s="27"/>
      <c r="B1" s="27"/>
      <c r="C1" s="27"/>
      <c r="D1" s="27"/>
      <c r="E1" s="3"/>
    </row>
    <row r="2" spans="1:5" ht="34.9" customHeight="1">
      <c r="A2" s="5" t="s">
        <v>21</v>
      </c>
      <c r="B2" s="6"/>
      <c r="D2" s="7"/>
      <c r="E2" s="3"/>
    </row>
    <row r="3" spans="1:5" ht="19.899999999999999" customHeight="1">
      <c r="A3" s="8" t="s">
        <v>22</v>
      </c>
      <c r="B3" s="6"/>
      <c r="D3" s="7"/>
      <c r="E3" s="3"/>
    </row>
    <row r="4" spans="1:5" ht="10.15" customHeight="1">
      <c r="B4" s="6"/>
      <c r="C4" s="9"/>
      <c r="D4" s="7"/>
      <c r="E4" s="3"/>
    </row>
    <row r="5" spans="1:5" ht="19.899999999999999" customHeight="1">
      <c r="A5" s="23">
        <v>0.32291666666666669</v>
      </c>
      <c r="B5" s="23"/>
      <c r="C5" s="28" t="s">
        <v>23</v>
      </c>
      <c r="D5" s="28"/>
      <c r="E5" s="11"/>
    </row>
    <row r="6" spans="1:5" ht="19.899999999999999" customHeight="1">
      <c r="A6" s="24">
        <v>0.3263888888888889</v>
      </c>
      <c r="B6" s="24">
        <v>0.33333333333333331</v>
      </c>
      <c r="C6" s="26" t="s">
        <v>24</v>
      </c>
      <c r="D6" s="26"/>
      <c r="E6" s="11"/>
    </row>
    <row r="7" spans="1:5" ht="10.15" customHeight="1">
      <c r="A7" s="10"/>
      <c r="B7" s="10"/>
      <c r="C7" s="12"/>
      <c r="D7" s="12"/>
      <c r="E7" s="11"/>
    </row>
    <row r="8" spans="1:5" ht="19.899999999999999" customHeight="1">
      <c r="A8" s="25">
        <f>B6</f>
        <v>0.33333333333333331</v>
      </c>
      <c r="B8" s="25">
        <v>0.34027777777777773</v>
      </c>
      <c r="C8" s="26" t="s">
        <v>25</v>
      </c>
      <c r="D8" s="26"/>
      <c r="E8" s="11"/>
    </row>
    <row r="9" spans="1:5" ht="10.15" customHeight="1">
      <c r="A9" s="10"/>
      <c r="B9" s="10"/>
      <c r="C9" s="12"/>
      <c r="D9" s="12"/>
      <c r="E9" s="11"/>
    </row>
    <row r="10" spans="1:5" ht="19.899999999999999" customHeight="1">
      <c r="A10" s="23">
        <f>B8</f>
        <v>0.34027777777777773</v>
      </c>
      <c r="B10" s="23">
        <f>A10+(1/24*2)</f>
        <v>0.42361111111111105</v>
      </c>
      <c r="C10" s="28" t="s">
        <v>26</v>
      </c>
      <c r="D10" s="28"/>
      <c r="E10" s="11"/>
    </row>
    <row r="11" spans="1:5" ht="19.899999999999999" customHeight="1">
      <c r="A11" s="10">
        <f>B10</f>
        <v>0.42361111111111105</v>
      </c>
      <c r="B11" s="10">
        <v>0.43055555555555558</v>
      </c>
      <c r="C11" s="26" t="s">
        <v>27</v>
      </c>
      <c r="D11" s="26"/>
    </row>
    <row r="12" spans="1:5" ht="10.15" customHeight="1">
      <c r="A12" s="10"/>
      <c r="B12" s="10"/>
      <c r="C12" s="13"/>
      <c r="D12" s="13"/>
    </row>
    <row r="13" spans="1:5" ht="19.5" customHeight="1">
      <c r="A13" s="23">
        <v>0.43055555555555558</v>
      </c>
      <c r="B13" s="23">
        <v>0.4375</v>
      </c>
      <c r="C13" s="26" t="s">
        <v>28</v>
      </c>
      <c r="D13" s="26"/>
    </row>
    <row r="14" spans="1:5" ht="15" customHeight="1">
      <c r="A14" s="10"/>
      <c r="B14" s="10"/>
      <c r="C14" s="14" t="s">
        <v>29</v>
      </c>
      <c r="D14" s="14" t="s">
        <v>30</v>
      </c>
    </row>
    <row r="15" spans="1:5" ht="15" customHeight="1">
      <c r="A15" s="10"/>
      <c r="B15" s="10"/>
      <c r="C15" s="17" t="s">
        <v>31</v>
      </c>
      <c r="D15" s="15" t="s">
        <v>32</v>
      </c>
    </row>
    <row r="16" spans="1:5" ht="19.899999999999999" customHeight="1">
      <c r="A16" s="10"/>
      <c r="B16" s="10"/>
      <c r="C16" s="20" t="str">
        <f>Junioren1!$B$2</f>
        <v>Die Bots</v>
      </c>
      <c r="D16" s="18" t="str">
        <f>Junioren2!B2</f>
        <v>Team Hacktor</v>
      </c>
    </row>
    <row r="17" spans="1:5" ht="19.899999999999999" customHeight="1">
      <c r="A17" s="10"/>
      <c r="B17" s="10"/>
      <c r="C17" s="20" t="str">
        <f>Junioren1!$B$3</f>
        <v>Robo Bananas</v>
      </c>
      <c r="D17" s="18" t="str">
        <f>Junioren2!B3</f>
        <v>Kangaroos</v>
      </c>
    </row>
    <row r="18" spans="1:5" ht="19.899999999999999" customHeight="1">
      <c r="A18" s="10"/>
      <c r="B18" s="10"/>
      <c r="C18" s="20" t="str">
        <f>Junioren1!$B$4</f>
        <v>Die SPs</v>
      </c>
      <c r="D18" s="18" t="str">
        <f>Junioren2!B4</f>
        <v>Universal Robots</v>
      </c>
    </row>
    <row r="19" spans="1:5" ht="19.899999999999999" customHeight="1">
      <c r="A19" s="10"/>
      <c r="B19" s="10"/>
      <c r="E19" s="11"/>
    </row>
    <row r="20" spans="1:5" ht="19.899999999999999" customHeight="1">
      <c r="A20" s="23">
        <f>B13</f>
        <v>0.4375</v>
      </c>
      <c r="B20" s="23">
        <f>A20+(1/24/60*5)</f>
        <v>0.44097222222222221</v>
      </c>
      <c r="C20" s="26" t="s">
        <v>33</v>
      </c>
      <c r="D20" s="26"/>
    </row>
    <row r="21" spans="1:5" ht="19.899999999999999" customHeight="1">
      <c r="A21" s="10">
        <f>B20</f>
        <v>0.44097222222222221</v>
      </c>
      <c r="B21" s="10">
        <f>A21+(1/24)</f>
        <v>0.4826388888888889</v>
      </c>
      <c r="C21" s="28" t="s">
        <v>34</v>
      </c>
      <c r="D21" s="28"/>
      <c r="E21" s="11"/>
    </row>
    <row r="22" spans="1:5" ht="19.899999999999999" customHeight="1">
      <c r="A22" s="24">
        <f>B21</f>
        <v>0.4826388888888889</v>
      </c>
      <c r="B22" s="24">
        <f>A22+(1/24/60*10)</f>
        <v>0.48958333333333331</v>
      </c>
      <c r="C22" s="26" t="s">
        <v>27</v>
      </c>
      <c r="D22" s="26"/>
    </row>
    <row r="23" spans="1:5" ht="10.15" customHeight="1">
      <c r="A23" s="10"/>
      <c r="B23" s="10"/>
      <c r="C23" s="21"/>
      <c r="D23" s="21"/>
      <c r="E23" s="11"/>
    </row>
    <row r="24" spans="1:5" ht="20.25" customHeight="1">
      <c r="A24" s="23">
        <f>B22</f>
        <v>0.48958333333333331</v>
      </c>
      <c r="B24" s="23">
        <f>A24+(1/24/60*10)</f>
        <v>0.49652777777777773</v>
      </c>
      <c r="C24" s="26" t="s">
        <v>35</v>
      </c>
      <c r="D24" s="26"/>
      <c r="E24" s="11"/>
    </row>
    <row r="25" spans="1:5" ht="15" customHeight="1">
      <c r="C25" s="14" t="s">
        <v>29</v>
      </c>
      <c r="D25" s="14" t="s">
        <v>30</v>
      </c>
    </row>
    <row r="26" spans="1:5" ht="15" customHeight="1">
      <c r="C26" s="17" t="s">
        <v>31</v>
      </c>
      <c r="D26" s="15" t="s">
        <v>32</v>
      </c>
    </row>
    <row r="27" spans="1:5" ht="19.899999999999999" customHeight="1">
      <c r="A27" s="10"/>
      <c r="B27" s="10"/>
      <c r="C27" s="20" t="str">
        <f>Junioren1!$B$4</f>
        <v>Die SPs</v>
      </c>
      <c r="D27" s="18" t="str">
        <f>Junioren2!B4</f>
        <v>Universal Robots</v>
      </c>
    </row>
    <row r="28" spans="1:5" ht="19.899999999999999" customHeight="1">
      <c r="A28" s="10"/>
      <c r="B28" s="10"/>
      <c r="C28" s="20" t="str">
        <f>Junioren1!$B$3</f>
        <v>Robo Bananas</v>
      </c>
      <c r="D28" s="18" t="str">
        <f>Junioren2!B3</f>
        <v>Kangaroos</v>
      </c>
      <c r="E28" s="11"/>
    </row>
    <row r="29" spans="1:5" ht="19.899999999999999" customHeight="1">
      <c r="A29" s="10"/>
      <c r="B29" s="10"/>
      <c r="C29" s="20" t="str">
        <f>Junioren1!$B$2</f>
        <v>Die Bots</v>
      </c>
      <c r="D29" s="18" t="str">
        <f>Junioren2!B2</f>
        <v>Team Hacktor</v>
      </c>
      <c r="E29" s="11"/>
    </row>
    <row r="30" spans="1:5" ht="19.899999999999999" customHeight="1">
      <c r="A30" s="10"/>
      <c r="B30" s="10"/>
      <c r="E30" s="11"/>
    </row>
    <row r="31" spans="1:5" ht="19.899999999999999" customHeight="1">
      <c r="A31" s="23">
        <f>B24</f>
        <v>0.49652777777777773</v>
      </c>
      <c r="B31" s="23">
        <f>A31+(1/24/60*5)</f>
        <v>0.49999999999999994</v>
      </c>
      <c r="C31" s="26" t="s">
        <v>33</v>
      </c>
      <c r="D31" s="26"/>
    </row>
    <row r="32" spans="1:5" ht="19.899999999999999" customHeight="1">
      <c r="A32" s="10">
        <f>B31</f>
        <v>0.49999999999999994</v>
      </c>
      <c r="B32" s="10">
        <f>A32+(1/24/60*30)</f>
        <v>0.52083333333333326</v>
      </c>
      <c r="C32" s="28" t="s">
        <v>36</v>
      </c>
      <c r="D32" s="28"/>
      <c r="E32" s="11"/>
    </row>
    <row r="33" spans="1:5" ht="19.899999999999999" customHeight="1">
      <c r="A33" s="24">
        <f>B32</f>
        <v>0.52083333333333326</v>
      </c>
      <c r="B33" s="24">
        <f>A33+(1/24/60*10)</f>
        <v>0.52777777777777768</v>
      </c>
      <c r="C33" s="26" t="s">
        <v>27</v>
      </c>
      <c r="D33" s="26"/>
    </row>
    <row r="34" spans="1:5" ht="10.15" customHeight="1">
      <c r="A34" s="10"/>
      <c r="B34" s="10"/>
      <c r="C34" s="21"/>
      <c r="D34" s="21"/>
    </row>
    <row r="35" spans="1:5" ht="20.25" customHeight="1">
      <c r="A35" s="23">
        <f>B33</f>
        <v>0.52777777777777768</v>
      </c>
      <c r="B35" s="23">
        <f>A35+(1/24/60*10)</f>
        <v>0.5347222222222221</v>
      </c>
      <c r="C35" s="26" t="s">
        <v>37</v>
      </c>
      <c r="D35" s="26"/>
    </row>
    <row r="36" spans="1:5" ht="15" customHeight="1">
      <c r="C36" s="14" t="s">
        <v>29</v>
      </c>
      <c r="D36" s="14" t="s">
        <v>30</v>
      </c>
    </row>
    <row r="37" spans="1:5" ht="15" customHeight="1">
      <c r="C37" s="17" t="s">
        <v>31</v>
      </c>
      <c r="D37" s="15" t="s">
        <v>32</v>
      </c>
    </row>
    <row r="38" spans="1:5" ht="19.899999999999999" customHeight="1">
      <c r="A38" s="10"/>
      <c r="B38" s="10"/>
      <c r="C38" s="20" t="str">
        <f>Junioren1!$B$2</f>
        <v>Die Bots</v>
      </c>
      <c r="D38" s="18" t="str">
        <f>Junioren2!B2</f>
        <v>Team Hacktor</v>
      </c>
    </row>
    <row r="39" spans="1:5" ht="19.899999999999999" customHeight="1">
      <c r="A39" s="10"/>
      <c r="B39" s="10"/>
      <c r="C39" s="20" t="str">
        <f>Junioren1!$B$3</f>
        <v>Robo Bananas</v>
      </c>
      <c r="D39" s="18" t="str">
        <f>Junioren2!B3</f>
        <v>Kangaroos</v>
      </c>
    </row>
    <row r="40" spans="1:5" ht="19.899999999999999" customHeight="1">
      <c r="A40" s="10"/>
      <c r="B40" s="10"/>
      <c r="C40" s="20" t="str">
        <f>Junioren1!$B$4</f>
        <v>Die SPs</v>
      </c>
      <c r="D40" s="18" t="str">
        <f>Junioren2!B4</f>
        <v>Universal Robots</v>
      </c>
    </row>
    <row r="41" spans="1:5" ht="19.899999999999999" customHeight="1">
      <c r="A41" s="10"/>
      <c r="B41" s="10"/>
      <c r="E41" s="11"/>
    </row>
    <row r="42" spans="1:5" ht="19.899999999999999" customHeight="1">
      <c r="A42" s="23">
        <f>B35</f>
        <v>0.5347222222222221</v>
      </c>
      <c r="B42" s="23">
        <f>A42+(1/24/60*5)</f>
        <v>0.53819444444444431</v>
      </c>
      <c r="C42" s="26" t="s">
        <v>33</v>
      </c>
      <c r="D42" s="26"/>
    </row>
    <row r="43" spans="1:5" ht="19.899999999999999" customHeight="1">
      <c r="A43" s="10">
        <f>B42</f>
        <v>0.53819444444444431</v>
      </c>
      <c r="B43" s="10">
        <f>A43+(1/24/60*30)</f>
        <v>0.55902777777777768</v>
      </c>
      <c r="C43" s="28" t="s">
        <v>36</v>
      </c>
      <c r="D43" s="28"/>
      <c r="E43" s="11"/>
    </row>
    <row r="44" spans="1:5" ht="19.899999999999999" customHeight="1">
      <c r="A44" s="24">
        <f>B43</f>
        <v>0.55902777777777768</v>
      </c>
      <c r="B44" s="24">
        <f>A44+(1/24/60*10)</f>
        <v>0.5659722222222221</v>
      </c>
      <c r="C44" s="26" t="s">
        <v>27</v>
      </c>
      <c r="D44" s="26"/>
    </row>
    <row r="45" spans="1:5" ht="10.15" customHeight="1">
      <c r="A45" s="10"/>
      <c r="B45" s="10"/>
      <c r="C45" s="21"/>
      <c r="D45" s="21"/>
    </row>
    <row r="46" spans="1:5" ht="20.25" customHeight="1">
      <c r="A46" s="23">
        <f>B44</f>
        <v>0.5659722222222221</v>
      </c>
      <c r="B46" s="23">
        <f>A46+(1/24/60*10)</f>
        <v>0.57291666666666652</v>
      </c>
      <c r="C46" s="26" t="s">
        <v>38</v>
      </c>
      <c r="D46" s="26"/>
    </row>
    <row r="47" spans="1:5" ht="15" customHeight="1">
      <c r="C47" s="14" t="s">
        <v>29</v>
      </c>
      <c r="D47" s="14" t="s">
        <v>30</v>
      </c>
    </row>
    <row r="48" spans="1:5" ht="15" customHeight="1">
      <c r="C48" s="17" t="s">
        <v>31</v>
      </c>
      <c r="D48" s="15" t="s">
        <v>32</v>
      </c>
    </row>
    <row r="49" spans="1:8" ht="19.899999999999999" customHeight="1">
      <c r="A49" s="10"/>
      <c r="B49" s="10"/>
      <c r="C49" s="20" t="str">
        <f>Junioren1!$B$4</f>
        <v>Die SPs</v>
      </c>
      <c r="D49" s="18" t="str">
        <f>Junioren2!B4</f>
        <v>Universal Robots</v>
      </c>
    </row>
    <row r="50" spans="1:8" ht="19.899999999999999" customHeight="1">
      <c r="A50" s="10"/>
      <c r="B50" s="10"/>
      <c r="C50" s="20" t="str">
        <f>Junioren1!$B$3</f>
        <v>Robo Bananas</v>
      </c>
      <c r="D50" s="18" t="str">
        <f>Junioren2!B3</f>
        <v>Kangaroos</v>
      </c>
    </row>
    <row r="51" spans="1:8" ht="19.899999999999999" customHeight="1">
      <c r="A51" s="10"/>
      <c r="B51" s="10"/>
      <c r="C51" s="20" t="str">
        <f>Junioren1!$B$2</f>
        <v>Die Bots</v>
      </c>
      <c r="D51" s="18" t="str">
        <f>Junioren2!B2</f>
        <v>Team Hacktor</v>
      </c>
    </row>
    <row r="52" spans="1:8" ht="19.899999999999999" customHeight="1">
      <c r="A52" s="10"/>
      <c r="B52" s="10"/>
      <c r="C52" s="13"/>
      <c r="D52" s="13"/>
    </row>
    <row r="53" spans="1:8" ht="19.899999999999999" customHeight="1">
      <c r="A53" s="25">
        <f>B46</f>
        <v>0.57291666666666652</v>
      </c>
      <c r="B53" s="25">
        <v>0.57638888888888895</v>
      </c>
      <c r="C53" s="26" t="s">
        <v>33</v>
      </c>
      <c r="D53" s="26"/>
    </row>
    <row r="54" spans="1:8" ht="19.899999999999999" customHeight="1">
      <c r="A54" s="10"/>
      <c r="B54" s="10"/>
      <c r="C54" s="13"/>
      <c r="D54" s="13"/>
    </row>
    <row r="55" spans="1:8" ht="19.899999999999999" customHeight="1">
      <c r="A55" s="25">
        <f>B53</f>
        <v>0.57638888888888895</v>
      </c>
      <c r="B55" s="25">
        <v>0.58333333333333337</v>
      </c>
      <c r="C55" s="28" t="s">
        <v>39</v>
      </c>
      <c r="D55" s="28"/>
      <c r="E55" s="22"/>
      <c r="F55" s="22"/>
      <c r="G55" s="22"/>
      <c r="H55" s="22"/>
    </row>
    <row r="56" spans="1:8" ht="15" customHeight="1"/>
    <row r="57" spans="1:8" ht="15" customHeight="1"/>
    <row r="58" spans="1:8" ht="15" customHeight="1"/>
    <row r="59" spans="1:8" ht="15" customHeight="1"/>
    <row r="60" spans="1:8" ht="15" customHeight="1"/>
    <row r="61" spans="1:8" ht="15" customHeight="1"/>
    <row r="62" spans="1:8" ht="15" customHeight="1"/>
    <row r="63" spans="1:8" ht="15" customHeight="1"/>
    <row r="64" spans="1:8" ht="15" customHeight="1"/>
    <row r="65" spans="1:4" ht="15" customHeight="1"/>
    <row r="66" spans="1:4" ht="15" customHeight="1"/>
    <row r="67" spans="1:4" ht="15" customHeight="1"/>
    <row r="68" spans="1:4" ht="15" customHeight="1">
      <c r="A68" s="10"/>
      <c r="B68" s="10"/>
      <c r="C68" s="11"/>
      <c r="D68" s="11"/>
    </row>
    <row r="69" spans="1:4" ht="15" customHeight="1">
      <c r="A69" s="10"/>
      <c r="B69" s="10"/>
      <c r="C69" s="11"/>
      <c r="D69" s="11"/>
    </row>
    <row r="70" spans="1:4">
      <c r="A70" s="10"/>
      <c r="B70" s="10"/>
      <c r="C70" s="11"/>
      <c r="D70" s="11"/>
    </row>
    <row r="71" spans="1:4">
      <c r="A71" s="10"/>
      <c r="B71" s="10"/>
      <c r="C71" s="11"/>
      <c r="D71" s="11"/>
    </row>
  </sheetData>
  <mergeCells count="21">
    <mergeCell ref="C43:D43"/>
    <mergeCell ref="C44:D44"/>
    <mergeCell ref="C46:D46"/>
    <mergeCell ref="C53:D53"/>
    <mergeCell ref="C55:D55"/>
    <mergeCell ref="C42:D42"/>
    <mergeCell ref="C13:D13"/>
    <mergeCell ref="C20:D20"/>
    <mergeCell ref="C21:D21"/>
    <mergeCell ref="C22:D22"/>
    <mergeCell ref="C24:D24"/>
    <mergeCell ref="C31:D31"/>
    <mergeCell ref="C32:D32"/>
    <mergeCell ref="C33:D33"/>
    <mergeCell ref="C35:D35"/>
    <mergeCell ref="C11:D11"/>
    <mergeCell ref="A1:D1"/>
    <mergeCell ref="C5:D5"/>
    <mergeCell ref="C6:D6"/>
    <mergeCell ref="C8:D8"/>
    <mergeCell ref="C10:D10"/>
  </mergeCells>
  <pageMargins left="0.19685039370078741" right="0.19685039370078741" top="0.19685039370078741" bottom="0.19685039370078741" header="0.11811023622047245" footer="0.19685039370078741"/>
  <pageSetup paperSize="9" scale="57" orientation="portrait" horizontalDpi="4294967293" verticalDpi="429496729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zoomScale="80" zoomScaleNormal="80" zoomScalePageLayoutView="90" workbookViewId="0">
      <selection activeCell="A2" sqref="A2"/>
    </sheetView>
  </sheetViews>
  <sheetFormatPr defaultColWidth="11.42578125" defaultRowHeight="14.1"/>
  <cols>
    <col min="1" max="2" width="11.42578125" style="3"/>
    <col min="3" max="3" width="31.7109375" style="4" customWidth="1"/>
    <col min="4" max="4" width="34.7109375" style="4" customWidth="1"/>
    <col min="5" max="5" width="16" style="4" bestFit="1" customWidth="1"/>
    <col min="6" max="6" width="11.42578125" style="4"/>
    <col min="7" max="7" width="19.140625" style="4" customWidth="1"/>
    <col min="8" max="8" width="27.28515625" style="4" customWidth="1"/>
    <col min="9" max="9" width="19.28515625" style="4" customWidth="1"/>
    <col min="10" max="16384" width="11.42578125" style="4"/>
  </cols>
  <sheetData>
    <row r="1" spans="1:5" ht="56.25" customHeight="1">
      <c r="A1" s="27"/>
      <c r="B1" s="27"/>
      <c r="C1" s="27"/>
      <c r="D1" s="27"/>
      <c r="E1" s="3"/>
    </row>
    <row r="2" spans="1:5" ht="34.9" customHeight="1">
      <c r="A2" s="5" t="s">
        <v>21</v>
      </c>
      <c r="B2" s="6"/>
      <c r="D2" s="7"/>
      <c r="E2" s="3"/>
    </row>
    <row r="3" spans="1:5" ht="19.899999999999999" customHeight="1">
      <c r="A3" s="8" t="s">
        <v>40</v>
      </c>
      <c r="B3" s="6"/>
      <c r="D3" s="7"/>
      <c r="E3" s="3"/>
    </row>
    <row r="4" spans="1:5" ht="10.15" customHeight="1">
      <c r="B4" s="6"/>
      <c r="C4" s="9"/>
      <c r="D4" s="7"/>
      <c r="E4" s="3"/>
    </row>
    <row r="5" spans="1:5" ht="19.899999999999999" customHeight="1">
      <c r="A5" s="23">
        <v>0.375</v>
      </c>
      <c r="B5" s="23"/>
      <c r="C5" s="28" t="s">
        <v>23</v>
      </c>
      <c r="D5" s="28"/>
      <c r="E5" s="11"/>
    </row>
    <row r="6" spans="1:5" ht="19.899999999999999" customHeight="1">
      <c r="A6" s="24">
        <v>0.40625</v>
      </c>
      <c r="B6" s="24">
        <f>A6+(1/24/60*30)</f>
        <v>0.42708333333333331</v>
      </c>
      <c r="C6" s="26" t="s">
        <v>24</v>
      </c>
      <c r="D6" s="26"/>
      <c r="E6" s="11"/>
    </row>
    <row r="7" spans="1:5" ht="10.15" customHeight="1">
      <c r="A7" s="10"/>
      <c r="B7" s="10"/>
      <c r="C7" s="12"/>
      <c r="D7" s="12"/>
      <c r="E7" s="11"/>
    </row>
    <row r="8" spans="1:5" ht="19.899999999999999" customHeight="1">
      <c r="A8" s="25">
        <f>B6</f>
        <v>0.42708333333333331</v>
      </c>
      <c r="B8" s="25">
        <f>A8+(1/24/60*15)</f>
        <v>0.4375</v>
      </c>
      <c r="C8" s="26" t="s">
        <v>25</v>
      </c>
      <c r="D8" s="26"/>
      <c r="E8" s="11"/>
    </row>
    <row r="9" spans="1:5" ht="10.15" customHeight="1">
      <c r="A9" s="10"/>
      <c r="B9" s="10"/>
      <c r="C9" s="12"/>
      <c r="D9" s="12"/>
      <c r="E9" s="11"/>
    </row>
    <row r="10" spans="1:5" ht="19.899999999999999" customHeight="1">
      <c r="A10" s="23">
        <f>B8</f>
        <v>0.4375</v>
      </c>
      <c r="B10" s="23">
        <f>A10+(1/24*2)</f>
        <v>0.52083333333333337</v>
      </c>
      <c r="C10" s="28" t="s">
        <v>26</v>
      </c>
      <c r="D10" s="28"/>
      <c r="E10" s="11"/>
    </row>
    <row r="11" spans="1:5" ht="19.899999999999999" customHeight="1">
      <c r="A11" s="10">
        <f>B10</f>
        <v>0.52083333333333337</v>
      </c>
      <c r="B11" s="10">
        <f>A11+(1/24/60*30)</f>
        <v>0.54166666666666674</v>
      </c>
      <c r="C11" s="26" t="s">
        <v>41</v>
      </c>
      <c r="D11" s="26"/>
    </row>
    <row r="12" spans="1:5" ht="19.899999999999999" customHeight="1">
      <c r="A12" s="24">
        <f>B11</f>
        <v>0.54166666666666674</v>
      </c>
      <c r="B12" s="24">
        <f>A12+(1/24/60*10)</f>
        <v>0.54861111111111116</v>
      </c>
      <c r="C12" s="26" t="s">
        <v>27</v>
      </c>
      <c r="D12" s="26"/>
    </row>
    <row r="13" spans="1:5" ht="10.15" customHeight="1">
      <c r="A13" s="10"/>
      <c r="B13" s="10"/>
      <c r="C13" s="13"/>
      <c r="D13" s="13"/>
    </row>
    <row r="14" spans="1:5" ht="19.5" customHeight="1">
      <c r="A14" s="23">
        <f>B12</f>
        <v>0.54861111111111116</v>
      </c>
      <c r="B14" s="23">
        <f>A14+(1/24/60*10)</f>
        <v>0.55555555555555558</v>
      </c>
      <c r="C14" s="26" t="s">
        <v>28</v>
      </c>
      <c r="D14" s="26"/>
    </row>
    <row r="15" spans="1:5" ht="15" customHeight="1">
      <c r="A15" s="10"/>
      <c r="B15" s="10"/>
      <c r="C15" s="14" t="s">
        <v>29</v>
      </c>
      <c r="D15" s="14" t="s">
        <v>30</v>
      </c>
    </row>
    <row r="16" spans="1:5" ht="15" customHeight="1">
      <c r="A16" s="10"/>
      <c r="B16" s="10"/>
      <c r="C16" s="15" t="s">
        <v>32</v>
      </c>
      <c r="D16" s="16" t="s">
        <v>42</v>
      </c>
    </row>
    <row r="17" spans="1:5" ht="19.899999999999999" customHeight="1">
      <c r="A17" s="10"/>
      <c r="B17" s="10"/>
      <c r="C17" s="18" t="str">
        <f>Junioren2!B2</f>
        <v>Team Hacktor</v>
      </c>
      <c r="D17" s="19" t="str">
        <f>'Teams Senior'!B2</f>
        <v>Name 1s</v>
      </c>
    </row>
    <row r="18" spans="1:5" ht="19.899999999999999" customHeight="1">
      <c r="A18" s="10"/>
      <c r="B18" s="10"/>
      <c r="C18" s="18" t="str">
        <f>Junioren2!B3</f>
        <v>Kangaroos</v>
      </c>
      <c r="D18" s="19" t="str">
        <f>'Teams Senior'!B3</f>
        <v>Name 2s</v>
      </c>
    </row>
    <row r="19" spans="1:5" ht="19.899999999999999" customHeight="1">
      <c r="A19" s="10"/>
      <c r="B19" s="10"/>
      <c r="C19" s="18" t="str">
        <f>Junioren2!B4</f>
        <v>Universal Robots</v>
      </c>
      <c r="D19" s="19" t="str">
        <f>'Teams Senior'!B4</f>
        <v>Name 3s</v>
      </c>
    </row>
    <row r="20" spans="1:5" ht="19.899999999999999" customHeight="1">
      <c r="A20" s="10"/>
      <c r="B20" s="10"/>
      <c r="E20" s="11"/>
    </row>
    <row r="21" spans="1:5" ht="19.899999999999999" customHeight="1">
      <c r="A21" s="23">
        <f>B14</f>
        <v>0.55555555555555558</v>
      </c>
      <c r="B21" s="23">
        <f>A21+(1/24/60*5)</f>
        <v>0.55902777777777779</v>
      </c>
      <c r="C21" s="26" t="s">
        <v>33</v>
      </c>
      <c r="D21" s="26"/>
    </row>
    <row r="22" spans="1:5" ht="19.899999999999999" customHeight="1">
      <c r="A22" s="10">
        <f>B21</f>
        <v>0.55902777777777779</v>
      </c>
      <c r="B22" s="10">
        <f>A22+(1/24)</f>
        <v>0.60069444444444442</v>
      </c>
      <c r="C22" s="28" t="s">
        <v>34</v>
      </c>
      <c r="D22" s="28"/>
      <c r="E22" s="11"/>
    </row>
    <row r="23" spans="1:5" ht="19.899999999999999" customHeight="1">
      <c r="A23" s="24">
        <f>B22</f>
        <v>0.60069444444444442</v>
      </c>
      <c r="B23" s="24">
        <f>A23+(1/24/60*10)</f>
        <v>0.60763888888888884</v>
      </c>
      <c r="C23" s="26" t="s">
        <v>27</v>
      </c>
      <c r="D23" s="26"/>
    </row>
    <row r="24" spans="1:5" ht="10.15" customHeight="1">
      <c r="A24" s="10"/>
      <c r="B24" s="10"/>
      <c r="C24" s="21"/>
      <c r="D24" s="21"/>
      <c r="E24" s="11"/>
    </row>
    <row r="25" spans="1:5" ht="20.25" customHeight="1">
      <c r="A25" s="23">
        <f>B23</f>
        <v>0.60763888888888884</v>
      </c>
      <c r="B25" s="23">
        <f>A25+(1/24/60*10)</f>
        <v>0.61458333333333326</v>
      </c>
      <c r="C25" s="26" t="s">
        <v>35</v>
      </c>
      <c r="D25" s="26"/>
      <c r="E25" s="11"/>
    </row>
    <row r="26" spans="1:5" ht="15" customHeight="1">
      <c r="C26" s="14" t="s">
        <v>29</v>
      </c>
      <c r="D26" s="14" t="s">
        <v>30</v>
      </c>
    </row>
    <row r="27" spans="1:5" ht="15" customHeight="1">
      <c r="C27" s="15" t="s">
        <v>32</v>
      </c>
      <c r="D27" s="16" t="s">
        <v>42</v>
      </c>
    </row>
    <row r="28" spans="1:5" ht="19.899999999999999" customHeight="1">
      <c r="A28" s="10"/>
      <c r="B28" s="10"/>
      <c r="C28" s="18" t="str">
        <f>Junioren2!B4</f>
        <v>Universal Robots</v>
      </c>
      <c r="D28" s="19" t="str">
        <f>'Teams Senior'!B4</f>
        <v>Name 3s</v>
      </c>
    </row>
    <row r="29" spans="1:5" ht="19.899999999999999" customHeight="1">
      <c r="A29" s="10"/>
      <c r="B29" s="10"/>
      <c r="C29" s="18" t="str">
        <f>Junioren2!B3</f>
        <v>Kangaroos</v>
      </c>
      <c r="D29" s="19" t="str">
        <f>'Teams Senior'!B3</f>
        <v>Name 2s</v>
      </c>
      <c r="E29" s="11"/>
    </row>
    <row r="30" spans="1:5" ht="19.899999999999999" customHeight="1">
      <c r="A30" s="10"/>
      <c r="B30" s="10"/>
      <c r="C30" s="18" t="str">
        <f>Junioren2!B2</f>
        <v>Team Hacktor</v>
      </c>
      <c r="D30" s="19" t="str">
        <f>'Teams Senior'!B2</f>
        <v>Name 1s</v>
      </c>
      <c r="E30" s="11"/>
    </row>
    <row r="31" spans="1:5" ht="19.899999999999999" customHeight="1">
      <c r="A31" s="10"/>
      <c r="B31" s="10"/>
      <c r="E31" s="11"/>
    </row>
    <row r="32" spans="1:5" ht="19.899999999999999" customHeight="1">
      <c r="A32" s="23">
        <f>B25</f>
        <v>0.61458333333333326</v>
      </c>
      <c r="B32" s="23">
        <f>A32+(1/24/60*5)</f>
        <v>0.61805555555555547</v>
      </c>
      <c r="C32" s="26" t="s">
        <v>33</v>
      </c>
      <c r="D32" s="26"/>
    </row>
    <row r="33" spans="1:5" ht="19.899999999999999" customHeight="1">
      <c r="A33" s="10">
        <f>B32</f>
        <v>0.61805555555555547</v>
      </c>
      <c r="B33" s="10">
        <f>A33+(1/24/60*30)</f>
        <v>0.63888888888888884</v>
      </c>
      <c r="C33" s="28" t="s">
        <v>36</v>
      </c>
      <c r="D33" s="28"/>
      <c r="E33" s="11"/>
    </row>
    <row r="34" spans="1:5" ht="19.899999999999999" customHeight="1">
      <c r="A34" s="24">
        <f>B33</f>
        <v>0.63888888888888884</v>
      </c>
      <c r="B34" s="24">
        <f>A34+(1/24/60*10)</f>
        <v>0.64583333333333326</v>
      </c>
      <c r="C34" s="26" t="s">
        <v>27</v>
      </c>
      <c r="D34" s="26"/>
    </row>
    <row r="35" spans="1:5" ht="10.15" customHeight="1">
      <c r="A35" s="10"/>
      <c r="B35" s="10"/>
      <c r="C35" s="21"/>
      <c r="D35" s="21"/>
    </row>
    <row r="36" spans="1:5" ht="20.25" customHeight="1">
      <c r="A36" s="23">
        <f>B34</f>
        <v>0.64583333333333326</v>
      </c>
      <c r="B36" s="23">
        <f>A36+(1/24/60*10)</f>
        <v>0.65277777777777768</v>
      </c>
      <c r="C36" s="26" t="s">
        <v>37</v>
      </c>
      <c r="D36" s="26"/>
    </row>
    <row r="37" spans="1:5" ht="15" customHeight="1">
      <c r="C37" s="14" t="s">
        <v>29</v>
      </c>
      <c r="D37" s="14" t="s">
        <v>30</v>
      </c>
    </row>
    <row r="38" spans="1:5" ht="15" customHeight="1">
      <c r="C38" s="15" t="s">
        <v>32</v>
      </c>
      <c r="D38" s="16" t="s">
        <v>42</v>
      </c>
    </row>
    <row r="39" spans="1:5" ht="19.899999999999999" customHeight="1">
      <c r="A39" s="10"/>
      <c r="B39" s="10"/>
      <c r="C39" s="18" t="str">
        <f>Junioren2!B2</f>
        <v>Team Hacktor</v>
      </c>
      <c r="D39" s="19" t="str">
        <f>'Teams Senior'!B2</f>
        <v>Name 1s</v>
      </c>
    </row>
    <row r="40" spans="1:5" ht="19.899999999999999" customHeight="1">
      <c r="A40" s="10"/>
      <c r="B40" s="10"/>
      <c r="C40" s="18" t="str">
        <f>Junioren2!B3</f>
        <v>Kangaroos</v>
      </c>
      <c r="D40" s="19" t="str">
        <f>'Teams Senior'!B3</f>
        <v>Name 2s</v>
      </c>
    </row>
    <row r="41" spans="1:5" ht="19.899999999999999" customHeight="1">
      <c r="A41" s="10"/>
      <c r="B41" s="10"/>
      <c r="C41" s="18" t="str">
        <f>Junioren2!B4</f>
        <v>Universal Robots</v>
      </c>
      <c r="D41" s="19" t="str">
        <f>'Teams Senior'!B4</f>
        <v>Name 3s</v>
      </c>
    </row>
    <row r="42" spans="1:5" ht="19.899999999999999" customHeight="1">
      <c r="A42" s="10"/>
      <c r="B42" s="10"/>
      <c r="E42" s="11"/>
    </row>
    <row r="43" spans="1:5" ht="19.899999999999999" customHeight="1">
      <c r="A43" s="23">
        <f>B36</f>
        <v>0.65277777777777768</v>
      </c>
      <c r="B43" s="23">
        <f>A43+(1/24/60*5)</f>
        <v>0.65624999999999989</v>
      </c>
      <c r="C43" s="26" t="s">
        <v>33</v>
      </c>
      <c r="D43" s="26"/>
    </row>
    <row r="44" spans="1:5" ht="19.899999999999999" customHeight="1">
      <c r="A44" s="10">
        <f>B43</f>
        <v>0.65624999999999989</v>
      </c>
      <c r="B44" s="10">
        <f>A44+(1/24/60*30)</f>
        <v>0.67708333333333326</v>
      </c>
      <c r="C44" s="28" t="s">
        <v>36</v>
      </c>
      <c r="D44" s="28"/>
      <c r="E44" s="11"/>
    </row>
    <row r="45" spans="1:5" ht="19.899999999999999" customHeight="1">
      <c r="A45" s="24">
        <f>B44</f>
        <v>0.67708333333333326</v>
      </c>
      <c r="B45" s="24">
        <f>A45+(1/24/60*10)</f>
        <v>0.68402777777777768</v>
      </c>
      <c r="C45" s="26" t="s">
        <v>27</v>
      </c>
      <c r="D45" s="26"/>
    </row>
    <row r="46" spans="1:5" ht="10.15" customHeight="1">
      <c r="A46" s="10"/>
      <c r="B46" s="10"/>
      <c r="C46" s="21"/>
      <c r="D46" s="21"/>
    </row>
    <row r="47" spans="1:5" ht="20.25" customHeight="1">
      <c r="A47" s="23">
        <f>B45</f>
        <v>0.68402777777777768</v>
      </c>
      <c r="B47" s="23">
        <f>A47+(1/24/60*10)</f>
        <v>0.6909722222222221</v>
      </c>
      <c r="C47" s="26" t="s">
        <v>38</v>
      </c>
      <c r="D47" s="26"/>
    </row>
    <row r="48" spans="1:5" ht="15" customHeight="1">
      <c r="C48" s="14" t="s">
        <v>29</v>
      </c>
      <c r="D48" s="14" t="s">
        <v>30</v>
      </c>
    </row>
    <row r="49" spans="1:8" ht="15" customHeight="1">
      <c r="C49" s="15" t="s">
        <v>32</v>
      </c>
      <c r="D49" s="16" t="s">
        <v>42</v>
      </c>
    </row>
    <row r="50" spans="1:8" ht="19.899999999999999" customHeight="1">
      <c r="A50" s="10"/>
      <c r="B50" s="10"/>
      <c r="C50" s="18" t="str">
        <f>Junioren2!B4</f>
        <v>Universal Robots</v>
      </c>
      <c r="D50" s="19" t="str">
        <f>'Teams Senior'!B4</f>
        <v>Name 3s</v>
      </c>
    </row>
    <row r="51" spans="1:8" ht="19.899999999999999" customHeight="1">
      <c r="A51" s="10"/>
      <c r="B51" s="10"/>
      <c r="C51" s="18" t="str">
        <f>Junioren2!B3</f>
        <v>Kangaroos</v>
      </c>
      <c r="D51" s="19" t="str">
        <f>'Teams Senior'!B3</f>
        <v>Name 2s</v>
      </c>
    </row>
    <row r="52" spans="1:8" ht="19.899999999999999" customHeight="1">
      <c r="A52" s="10"/>
      <c r="B52" s="10"/>
      <c r="C52" s="18" t="str">
        <f>Junioren2!B2</f>
        <v>Team Hacktor</v>
      </c>
      <c r="D52" s="19" t="str">
        <f>'Teams Senior'!B2</f>
        <v>Name 1s</v>
      </c>
    </row>
    <row r="53" spans="1:8" ht="19.899999999999999" customHeight="1">
      <c r="A53" s="10"/>
      <c r="B53" s="10"/>
      <c r="C53" s="13"/>
      <c r="D53" s="13"/>
    </row>
    <row r="54" spans="1:8" ht="19.899999999999999" customHeight="1">
      <c r="A54" s="25">
        <f>B47</f>
        <v>0.6909722222222221</v>
      </c>
      <c r="B54" s="25">
        <f>A54+(1/24/60*25)</f>
        <v>0.70833333333333326</v>
      </c>
      <c r="C54" s="26" t="s">
        <v>33</v>
      </c>
      <c r="D54" s="26"/>
    </row>
    <row r="55" spans="1:8" ht="19.899999999999999" customHeight="1">
      <c r="A55" s="10"/>
      <c r="B55" s="10"/>
      <c r="C55" s="13"/>
      <c r="D55" s="13"/>
    </row>
    <row r="56" spans="1:8" ht="19.899999999999999" customHeight="1">
      <c r="A56" s="25">
        <f>B54</f>
        <v>0.70833333333333326</v>
      </c>
      <c r="B56" s="25"/>
      <c r="C56" s="28" t="s">
        <v>39</v>
      </c>
      <c r="D56" s="28"/>
      <c r="E56" s="22"/>
      <c r="F56" s="22"/>
      <c r="G56" s="22"/>
      <c r="H56" s="22"/>
    </row>
    <row r="57" spans="1:8" ht="15" customHeight="1"/>
    <row r="58" spans="1:8" ht="15" customHeight="1"/>
    <row r="59" spans="1:8" ht="15" customHeight="1"/>
    <row r="60" spans="1:8" ht="15" customHeight="1"/>
    <row r="61" spans="1:8" ht="15" customHeight="1"/>
    <row r="62" spans="1:8" ht="15" customHeight="1"/>
    <row r="63" spans="1:8" ht="15" customHeight="1"/>
    <row r="64" spans="1:8" ht="15" customHeight="1"/>
    <row r="65" spans="1:4" ht="15" customHeight="1"/>
    <row r="66" spans="1:4" ht="15" customHeight="1"/>
    <row r="67" spans="1:4" ht="15" customHeight="1"/>
    <row r="68" spans="1:4" ht="15" customHeight="1"/>
    <row r="69" spans="1:4" ht="15" customHeight="1">
      <c r="A69" s="10"/>
      <c r="B69" s="10"/>
      <c r="C69" s="11"/>
      <c r="D69" s="11"/>
    </row>
    <row r="70" spans="1:4" ht="15" customHeight="1">
      <c r="A70" s="10"/>
      <c r="B70" s="10"/>
      <c r="C70" s="11"/>
      <c r="D70" s="11"/>
    </row>
    <row r="71" spans="1:4">
      <c r="A71" s="10"/>
      <c r="B71" s="10"/>
      <c r="C71" s="11"/>
      <c r="D71" s="11"/>
    </row>
    <row r="72" spans="1:4">
      <c r="A72" s="10"/>
      <c r="B72" s="10"/>
      <c r="C72" s="11"/>
      <c r="D72" s="11"/>
    </row>
  </sheetData>
  <mergeCells count="22">
    <mergeCell ref="C44:D44"/>
    <mergeCell ref="C45:D45"/>
    <mergeCell ref="C56:D56"/>
    <mergeCell ref="C22:D22"/>
    <mergeCell ref="C23:D23"/>
    <mergeCell ref="C33:D33"/>
    <mergeCell ref="C34:D34"/>
    <mergeCell ref="C32:D32"/>
    <mergeCell ref="C43:D43"/>
    <mergeCell ref="C25:D25"/>
    <mergeCell ref="C36:D36"/>
    <mergeCell ref="C47:D47"/>
    <mergeCell ref="C54:D54"/>
    <mergeCell ref="C11:D11"/>
    <mergeCell ref="C21:D21"/>
    <mergeCell ref="A1:D1"/>
    <mergeCell ref="C10:D10"/>
    <mergeCell ref="C5:D5"/>
    <mergeCell ref="C6:D6"/>
    <mergeCell ref="C8:D8"/>
    <mergeCell ref="C14:D14"/>
    <mergeCell ref="C12:D12"/>
  </mergeCells>
  <phoneticPr fontId="4" type="noConversion"/>
  <pageMargins left="0.19685039370078741" right="0.19685039370078741" top="0.19685039370078741" bottom="0.19685039370078741" header="0.11811023622047245" footer="0.19685039370078741"/>
  <pageSetup paperSize="9" scale="57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6CA907976DFB409DB44C231DE23AFF" ma:contentTypeVersion="18" ma:contentTypeDescription="Ein neues Dokument erstellen." ma:contentTypeScope="" ma:versionID="4e6f7288bd04dff78297dc8f67518507">
  <xsd:schema xmlns:xsd="http://www.w3.org/2001/XMLSchema" xmlns:xs="http://www.w3.org/2001/XMLSchema" xmlns:p="http://schemas.microsoft.com/office/2006/metadata/properties" xmlns:ns3="111c5418-9947-4659-b3d8-271a0d5c2650" xmlns:ns4="c4710255-d05c-40f8-9870-2a5f28f5bba3" targetNamespace="http://schemas.microsoft.com/office/2006/metadata/properties" ma:root="true" ma:fieldsID="8b8d5fff76b1661c9836bf898fbba6cf" ns3:_="" ns4:_="">
    <xsd:import namespace="111c5418-9947-4659-b3d8-271a0d5c2650"/>
    <xsd:import namespace="c4710255-d05c-40f8-9870-2a5f28f5bb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c5418-9947-4659-b3d8-271a0d5c26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710255-d05c-40f8-9870-2a5f28f5b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11c5418-9947-4659-b3d8-271a0d5c2650" xsi:nil="true"/>
  </documentManagement>
</p:properties>
</file>

<file path=customXml/itemProps1.xml><?xml version="1.0" encoding="utf-8"?>
<ds:datastoreItem xmlns:ds="http://schemas.openxmlformats.org/officeDocument/2006/customXml" ds:itemID="{6E3E6C18-4645-47C2-AD6A-0E79FD8F162A}"/>
</file>

<file path=customXml/itemProps2.xml><?xml version="1.0" encoding="utf-8"?>
<ds:datastoreItem xmlns:ds="http://schemas.openxmlformats.org/officeDocument/2006/customXml" ds:itemID="{ED6208C2-50F8-4E71-9317-60CE286D15FF}"/>
</file>

<file path=customXml/itemProps3.xml><?xml version="1.0" encoding="utf-8"?>
<ds:datastoreItem xmlns:ds="http://schemas.openxmlformats.org/officeDocument/2006/customXml" ds:itemID="{9657B1DE-7A69-48DD-8C0A-C5FDED8B42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Schutzeichel</dc:creator>
  <cp:keywords/>
  <dc:description/>
  <cp:lastModifiedBy>Hanusch, Antje</cp:lastModifiedBy>
  <cp:revision/>
  <dcterms:created xsi:type="dcterms:W3CDTF">2012-03-28T18:04:03Z</dcterms:created>
  <dcterms:modified xsi:type="dcterms:W3CDTF">2024-04-03T13:21:49Z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0x010100466CA907976DFB409DB44C231DE23AFF</vt:lpwstr>
  </property>
</Properties>
</file>